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585" windowWidth="10950" windowHeight="550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'Tabelle1'!$A$1:$P$52</definedName>
  </definedNames>
  <calcPr fullCalcOnLoad="1"/>
</workbook>
</file>

<file path=xl/comments1.xml><?xml version="1.0" encoding="utf-8"?>
<comments xmlns="http://schemas.openxmlformats.org/spreadsheetml/2006/main">
  <authors>
    <author>z441130</author>
  </authors>
  <commentList>
    <comment ref="G8" authorId="0">
      <text>
        <r>
          <rPr>
            <b/>
            <sz val="8"/>
            <rFont val="Tahoma"/>
            <family val="2"/>
          </rPr>
          <t>z441130: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Bitte im Bemerkungsfeld erläutern.</t>
        </r>
      </text>
    </comment>
    <comment ref="M8" authorId="0">
      <text>
        <r>
          <rPr>
            <b/>
            <sz val="8"/>
            <rFont val="Tahoma"/>
            <family val="2"/>
          </rPr>
          <t>z441130: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Unerklärte Ausfälle (rot dargestellt) sind je TherapeutIn  in Spalte M zu erklären.</t>
        </r>
      </text>
    </comment>
  </commentList>
</comments>
</file>

<file path=xl/sharedStrings.xml><?xml version="1.0" encoding="utf-8"?>
<sst xmlns="http://schemas.openxmlformats.org/spreadsheetml/2006/main" count="37" uniqueCount="37">
  <si>
    <t>SUMMEN</t>
  </si>
  <si>
    <t>Kalenderwoche:</t>
  </si>
  <si>
    <t>tatsächlich geleistete abrechenbare Leistungen</t>
  </si>
  <si>
    <t>Stellen-anteil</t>
  </si>
  <si>
    <t>Thera-peutIn</t>
  </si>
  <si>
    <t>Dienststelle/Ort:</t>
  </si>
  <si>
    <t>1V 1K</t>
  </si>
  <si>
    <t>1V</t>
  </si>
  <si>
    <t xml:space="preserve">Schulische Veranstal-tungen </t>
  </si>
  <si>
    <t>Aus- und Fort-bildung</t>
  </si>
  <si>
    <t>Arbeits-unfähigkeit</t>
  </si>
  <si>
    <r>
      <t xml:space="preserve">
</t>
    </r>
    <r>
      <rPr>
        <sz val="11"/>
        <color indexed="10"/>
        <rFont val="Verdana"/>
        <family val="2"/>
      </rPr>
      <t>unerklärte Ausfälle</t>
    </r>
    <r>
      <rPr>
        <sz val="11"/>
        <color indexed="8"/>
        <rFont val="Verdana"/>
        <family val="2"/>
      </rPr>
      <t>/</t>
    </r>
    <r>
      <rPr>
        <sz val="11"/>
        <color indexed="17"/>
        <rFont val="Verdana"/>
        <family val="2"/>
      </rPr>
      <t>Auf-fangleistungen</t>
    </r>
    <r>
      <rPr>
        <sz val="11"/>
        <color indexed="8"/>
        <rFont val="Verdana"/>
        <family val="2"/>
      </rPr>
      <t xml:space="preserve">
</t>
    </r>
  </si>
  <si>
    <t>Erklärung Ausfälle (Spalte K)</t>
  </si>
  <si>
    <t>Feiertage, bewegliche Ferientage</t>
  </si>
  <si>
    <t>nicht steuerbare Ausfälle</t>
  </si>
  <si>
    <t>steuerbare 
Ausfälle</t>
  </si>
  <si>
    <r>
      <t>*</t>
    </r>
    <r>
      <rPr>
        <sz val="11"/>
        <color indexed="8"/>
        <rFont val="Verdana"/>
        <family val="2"/>
      </rPr>
      <t>1</t>
    </r>
  </si>
  <si>
    <r>
      <t>*</t>
    </r>
    <r>
      <rPr>
        <sz val="11"/>
        <color indexed="8"/>
        <rFont val="Verdana"/>
        <family val="2"/>
      </rPr>
      <t>2</t>
    </r>
  </si>
  <si>
    <r>
      <t>*</t>
    </r>
    <r>
      <rPr>
        <sz val="11"/>
        <color indexed="8"/>
        <rFont val="Verdana"/>
        <family val="2"/>
      </rPr>
      <t>3</t>
    </r>
  </si>
  <si>
    <r>
      <t>*</t>
    </r>
    <r>
      <rPr>
        <sz val="11"/>
        <color indexed="8"/>
        <rFont val="Verdana"/>
        <family val="2"/>
      </rPr>
      <t>4</t>
    </r>
  </si>
  <si>
    <r>
      <t>*</t>
    </r>
    <r>
      <rPr>
        <sz val="11"/>
        <color indexed="8"/>
        <rFont val="Verdana"/>
        <family val="2"/>
      </rPr>
      <t>5</t>
    </r>
  </si>
  <si>
    <r>
      <t>*</t>
    </r>
    <r>
      <rPr>
        <sz val="11"/>
        <color indexed="8"/>
        <rFont val="Verdana"/>
        <family val="2"/>
      </rPr>
      <t>6</t>
    </r>
  </si>
  <si>
    <t>Legende:</t>
  </si>
  <si>
    <t>Auslastungs-quote 
(=L/I*100)</t>
  </si>
  <si>
    <t>Muster-Controlling-Bogen</t>
  </si>
  <si>
    <t>Ausfälle in abrechenbaren Behandlungseinheiten (abr. BE)</t>
  </si>
  <si>
    <r>
      <t xml:space="preserve">Durchschnitt-liche </t>
    </r>
    <r>
      <rPr>
        <b/>
        <sz val="11"/>
        <color indexed="8"/>
        <rFont val="Verdana"/>
        <family val="2"/>
      </rPr>
      <t>SOLL-
BE pro Woche</t>
    </r>
  </si>
  <si>
    <r>
      <t xml:space="preserve">Durchschnitt-liche </t>
    </r>
    <r>
      <rPr>
        <b/>
        <sz val="11"/>
        <color indexed="8"/>
        <rFont val="Verdana"/>
        <family val="2"/>
      </rPr>
      <t>SOLL-BE</t>
    </r>
    <r>
      <rPr>
        <sz val="11"/>
        <color indexed="8"/>
        <rFont val="Verdana"/>
        <family val="2"/>
      </rPr>
      <t xml:space="preserve"> in KW nach </t>
    </r>
    <r>
      <rPr>
        <b/>
        <sz val="11"/>
        <color indexed="8"/>
        <rFont val="Verdana"/>
        <family val="2"/>
      </rPr>
      <t xml:space="preserve">Abzug </t>
    </r>
    <r>
      <rPr>
        <sz val="11"/>
        <color indexed="8"/>
        <rFont val="Verdana"/>
        <family val="2"/>
      </rPr>
      <t xml:space="preserve">der </t>
    </r>
    <r>
      <rPr>
        <b/>
        <sz val="11"/>
        <color indexed="8"/>
        <rFont val="Verdana"/>
        <family val="2"/>
      </rPr>
      <t>Feiertage und bewegl. Ferientage</t>
    </r>
  </si>
  <si>
    <r>
      <t xml:space="preserve">Durchschnitt-liche </t>
    </r>
    <r>
      <rPr>
        <b/>
        <sz val="11"/>
        <color indexed="8"/>
        <rFont val="Verdana"/>
        <family val="2"/>
      </rPr>
      <t>SOLL-BE</t>
    </r>
    <r>
      <rPr>
        <sz val="11"/>
        <color indexed="8"/>
        <rFont val="Verdana"/>
        <family val="2"/>
      </rPr>
      <t xml:space="preserve"> in KW nach </t>
    </r>
    <r>
      <rPr>
        <b/>
        <sz val="11"/>
        <color indexed="8"/>
        <rFont val="Verdana"/>
        <family val="2"/>
      </rPr>
      <t>Abzug</t>
    </r>
    <r>
      <rPr>
        <sz val="11"/>
        <color indexed="8"/>
        <rFont val="Verdana"/>
        <family val="2"/>
      </rPr>
      <t xml:space="preserve"> der </t>
    </r>
    <r>
      <rPr>
        <b/>
        <sz val="11"/>
        <color indexed="8"/>
        <rFont val="Verdana"/>
        <family val="2"/>
      </rPr>
      <t>steuerbaren Ausfälle</t>
    </r>
  </si>
  <si>
    <r>
      <t xml:space="preserve">Durchschnitt-liche </t>
    </r>
    <r>
      <rPr>
        <b/>
        <sz val="11"/>
        <color indexed="8"/>
        <rFont val="Verdana"/>
        <family val="2"/>
      </rPr>
      <t>BE</t>
    </r>
    <r>
      <rPr>
        <sz val="11"/>
        <color indexed="8"/>
        <rFont val="Verdana"/>
        <family val="2"/>
      </rPr>
      <t xml:space="preserve"> in KW nach </t>
    </r>
    <r>
      <rPr>
        <b/>
        <sz val="11"/>
        <color indexed="8"/>
        <rFont val="Verdana"/>
        <family val="2"/>
      </rPr>
      <t>Abzug aller Ausfälle</t>
    </r>
  </si>
  <si>
    <r>
      <rPr>
        <b/>
        <sz val="11"/>
        <color indexed="8"/>
        <rFont val="Verdana"/>
        <family val="2"/>
      </rPr>
      <t xml:space="preserve">*1 </t>
    </r>
    <r>
      <rPr>
        <sz val="11"/>
        <color indexed="8"/>
        <rFont val="Verdana"/>
        <family val="2"/>
      </rPr>
      <t xml:space="preserve">  30 Behandlungseinheiten pro Vollzeitkraft und Woche, bei Teilzeitkräften entsprechend dem jeweiligen Stellenanteil.</t>
    </r>
  </si>
  <si>
    <r>
      <rPr>
        <b/>
        <sz val="11"/>
        <color indexed="8"/>
        <rFont val="Verdana"/>
        <family val="2"/>
      </rPr>
      <t xml:space="preserve">*2 </t>
    </r>
    <r>
      <rPr>
        <sz val="11"/>
        <color indexed="8"/>
        <rFont val="Verdana"/>
        <family val="2"/>
      </rPr>
      <t xml:space="preserve">  = Durchschnittliche SOLL-BE pro Woche - Feiertage und/oder bewegliche Ferientage in BE</t>
    </r>
  </si>
  <si>
    <r>
      <rPr>
        <b/>
        <sz val="11"/>
        <color indexed="8"/>
        <rFont val="Verdana"/>
        <family val="2"/>
      </rPr>
      <t xml:space="preserve">*3   </t>
    </r>
    <r>
      <rPr>
        <sz val="11"/>
        <color indexed="8"/>
        <rFont val="Verdana"/>
        <family val="2"/>
      </rPr>
      <t>= Durchschnittliche SOLL-BE pro Woche - steuerbare Ausfälle (Aus-/Fortbildung und/oder schulische Veranstaltungen)</t>
    </r>
  </si>
  <si>
    <r>
      <t>*4</t>
    </r>
    <r>
      <rPr>
        <sz val="11"/>
        <color indexed="8"/>
        <rFont val="Verdana"/>
        <family val="2"/>
      </rPr>
      <t xml:space="preserve">   = Durchschnittliche SOLL-BE pro Woche - steuerbare und nicht steuerbare Ausfälle</t>
    </r>
  </si>
  <si>
    <r>
      <rPr>
        <b/>
        <sz val="11"/>
        <color indexed="8"/>
        <rFont val="Verdana"/>
        <family val="2"/>
      </rPr>
      <t>*5</t>
    </r>
    <r>
      <rPr>
        <sz val="11"/>
        <color indexed="8"/>
        <rFont val="Verdana"/>
        <family val="2"/>
      </rPr>
      <t xml:space="preserve">   = Tatsächlich geleistete abrechenbare Leistungen - durchschnittliche SOLL-BE in KW nach Abzug aller Ausfälle. Negative Werte = Unerklärte Ausfälle sind in Spalte "O" zu begründen.</t>
    </r>
  </si>
  <si>
    <r>
      <rPr>
        <b/>
        <sz val="11"/>
        <color indexed="8"/>
        <rFont val="Verdana"/>
        <family val="2"/>
      </rPr>
      <t>*6</t>
    </r>
    <r>
      <rPr>
        <sz val="11"/>
        <color indexed="8"/>
        <rFont val="Verdana"/>
        <family val="2"/>
      </rPr>
      <t xml:space="preserve">   = (Tatsächlich geleistete abrechenbare Leistungen / durchschnittliche SOLL-BE in KW nach Abzug der Feiertage und bewegl. Ferientage) x 100</t>
    </r>
  </si>
  <si>
    <t>Anlage 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</si>
</sst>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[$-407]dddd\,\ d\.\ mmmm\ yyyy"/>
  </numFmts>
  <fonts count="56">
    <font>
      <sz val="9"/>
      <color theme="1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16"/>
      <color indexed="8"/>
      <name val="Verdana"/>
      <family val="2"/>
    </font>
    <font>
      <sz val="22"/>
      <color indexed="8"/>
      <name val="Verdana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sz val="22"/>
      <color theme="1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12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4"/>
    </xf>
    <xf numFmtId="0" fontId="0" fillId="0" borderId="0" xfId="0" applyAlignment="1">
      <alignment horizontal="left" indent="3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/>
    </xf>
    <xf numFmtId="17" fontId="5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7" fillId="0" borderId="0" xfId="0" applyNumberFormat="1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17" fontId="5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51" fillId="16" borderId="15" xfId="0" applyFont="1" applyFill="1" applyBorder="1" applyAlignment="1">
      <alignment horizontal="center" vertical="center" wrapText="1"/>
    </xf>
    <xf numFmtId="0" fontId="51" fillId="16" borderId="14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/>
    </xf>
    <xf numFmtId="0" fontId="50" fillId="16" borderId="17" xfId="0" applyFont="1" applyFill="1" applyBorder="1" applyAlignment="1">
      <alignment horizontal="left"/>
    </xf>
    <xf numFmtId="0" fontId="50" fillId="16" borderId="18" xfId="0" applyFont="1" applyFill="1" applyBorder="1" applyAlignment="1">
      <alignment horizontal="left"/>
    </xf>
    <xf numFmtId="0" fontId="51" fillId="0" borderId="19" xfId="0" applyNumberFormat="1" applyFont="1" applyFill="1" applyBorder="1" applyAlignment="1">
      <alignment horizontal="center"/>
    </xf>
    <xf numFmtId="0" fontId="51" fillId="16" borderId="20" xfId="0" applyNumberFormat="1" applyFont="1" applyFill="1" applyBorder="1" applyAlignment="1">
      <alignment horizontal="center"/>
    </xf>
    <xf numFmtId="0" fontId="52" fillId="33" borderId="16" xfId="49" applyNumberFormat="1" applyFont="1" applyFill="1" applyBorder="1" applyAlignment="1">
      <alignment horizontal="center"/>
    </xf>
    <xf numFmtId="0" fontId="52" fillId="33" borderId="21" xfId="49" applyNumberFormat="1" applyFont="1" applyFill="1" applyBorder="1" applyAlignment="1">
      <alignment horizontal="center"/>
    </xf>
    <xf numFmtId="0" fontId="52" fillId="33" borderId="22" xfId="49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51" fillId="0" borderId="23" xfId="0" applyNumberFormat="1" applyFont="1" applyFill="1" applyBorder="1" applyAlignment="1">
      <alignment horizontal="center"/>
    </xf>
    <xf numFmtId="0" fontId="51" fillId="16" borderId="24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3" fillId="0" borderId="0" xfId="0" applyFont="1" applyAlignment="1">
      <alignment/>
    </xf>
    <xf numFmtId="0" fontId="51" fillId="0" borderId="11" xfId="0" applyNumberFormat="1" applyFont="1" applyFill="1" applyBorder="1" applyAlignment="1">
      <alignment horizontal="center"/>
    </xf>
    <xf numFmtId="0" fontId="51" fillId="16" borderId="27" xfId="0" applyNumberFormat="1" applyFont="1" applyFill="1" applyBorder="1" applyAlignment="1">
      <alignment horizontal="center"/>
    </xf>
    <xf numFmtId="0" fontId="51" fillId="0" borderId="25" xfId="0" applyNumberFormat="1" applyFont="1" applyFill="1" applyBorder="1" applyAlignment="1">
      <alignment horizontal="center"/>
    </xf>
    <xf numFmtId="0" fontId="51" fillId="0" borderId="28" xfId="0" applyNumberFormat="1" applyFont="1" applyFill="1" applyBorder="1" applyAlignment="1">
      <alignment horizontal="center"/>
    </xf>
    <xf numFmtId="0" fontId="51" fillId="0" borderId="29" xfId="0" applyNumberFormat="1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1" fillId="0" borderId="30" xfId="0" applyNumberFormat="1" applyFont="1" applyFill="1" applyBorder="1" applyAlignment="1" applyProtection="1">
      <alignment horizontal="center"/>
      <protection/>
    </xf>
    <xf numFmtId="0" fontId="51" fillId="0" borderId="28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16" borderId="34" xfId="0" applyFill="1" applyBorder="1" applyAlignment="1">
      <alignment/>
    </xf>
    <xf numFmtId="0" fontId="0" fillId="16" borderId="35" xfId="0" applyFill="1" applyBorder="1" applyAlignment="1">
      <alignment/>
    </xf>
    <xf numFmtId="0" fontId="51" fillId="16" borderId="36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/>
    </xf>
    <xf numFmtId="0" fontId="51" fillId="0" borderId="26" xfId="0" applyFont="1" applyFill="1" applyBorder="1" applyAlignment="1">
      <alignment horizontal="center"/>
    </xf>
    <xf numFmtId="0" fontId="52" fillId="33" borderId="37" xfId="0" applyFont="1" applyFill="1" applyBorder="1" applyAlignment="1">
      <alignment horizontal="center"/>
    </xf>
    <xf numFmtId="0" fontId="0" fillId="16" borderId="38" xfId="0" applyFill="1" applyBorder="1" applyAlignment="1">
      <alignment/>
    </xf>
    <xf numFmtId="0" fontId="0" fillId="16" borderId="39" xfId="0" applyFill="1" applyBorder="1" applyAlignment="1">
      <alignment/>
    </xf>
    <xf numFmtId="0" fontId="51" fillId="16" borderId="40" xfId="0" applyFont="1" applyFill="1" applyBorder="1" applyAlignment="1">
      <alignment horizontal="center" vertical="center" wrapText="1"/>
    </xf>
    <xf numFmtId="9" fontId="51" fillId="0" borderId="41" xfId="0" applyNumberFormat="1" applyFont="1" applyFill="1" applyBorder="1" applyAlignment="1">
      <alignment horizontal="center"/>
    </xf>
    <xf numFmtId="9" fontId="51" fillId="16" borderId="42" xfId="0" applyNumberFormat="1" applyFont="1" applyFill="1" applyBorder="1" applyAlignment="1">
      <alignment horizontal="center"/>
    </xf>
    <xf numFmtId="9" fontId="51" fillId="0" borderId="39" xfId="0" applyNumberFormat="1" applyFont="1" applyFill="1" applyBorder="1" applyAlignment="1">
      <alignment horizontal="center"/>
    </xf>
    <xf numFmtId="2" fontId="52" fillId="33" borderId="36" xfId="49" applyNumberFormat="1" applyFont="1" applyFill="1" applyBorder="1" applyAlignment="1">
      <alignment horizontal="center"/>
    </xf>
    <xf numFmtId="0" fontId="51" fillId="0" borderId="43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44" xfId="0" applyNumberFormat="1" applyFont="1" applyFill="1" applyBorder="1" applyAlignment="1" applyProtection="1">
      <alignment horizontal="center"/>
      <protection/>
    </xf>
    <xf numFmtId="0" fontId="51" fillId="0" borderId="45" xfId="0" applyNumberFormat="1" applyFont="1" applyFill="1" applyBorder="1" applyAlignment="1" applyProtection="1">
      <alignment horizontal="center"/>
      <protection/>
    </xf>
    <xf numFmtId="0" fontId="0" fillId="0" borderId="46" xfId="0" applyFill="1" applyBorder="1" applyAlignment="1">
      <alignment/>
    </xf>
    <xf numFmtId="0" fontId="54" fillId="0" borderId="28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54" fillId="0" borderId="4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69" fontId="51" fillId="0" borderId="45" xfId="49" applyNumberFormat="1" applyFont="1" applyFill="1" applyBorder="1" applyAlignment="1" applyProtection="1">
      <alignment horizontal="center"/>
      <protection/>
    </xf>
    <xf numFmtId="169" fontId="51" fillId="34" borderId="30" xfId="49" applyNumberFormat="1" applyFont="1" applyFill="1" applyBorder="1" applyAlignment="1" applyProtection="1">
      <alignment horizontal="center"/>
      <protection/>
    </xf>
    <xf numFmtId="169" fontId="51" fillId="0" borderId="30" xfId="49" applyNumberFormat="1" applyFont="1" applyFill="1" applyBorder="1" applyAlignment="1" applyProtection="1">
      <alignment horizontal="center"/>
      <protection/>
    </xf>
    <xf numFmtId="169" fontId="51" fillId="0" borderId="49" xfId="49" applyNumberFormat="1" applyFont="1" applyFill="1" applyBorder="1" applyAlignment="1" applyProtection="1">
      <alignment horizontal="center"/>
      <protection/>
    </xf>
    <xf numFmtId="0" fontId="52" fillId="33" borderId="36" xfId="49" applyNumberFormat="1" applyFont="1" applyFill="1" applyBorder="1" applyAlignment="1">
      <alignment horizontal="center"/>
    </xf>
    <xf numFmtId="0" fontId="0" fillId="16" borderId="33" xfId="0" applyFill="1" applyBorder="1" applyAlignment="1">
      <alignment horizontal="left"/>
    </xf>
    <xf numFmtId="0" fontId="0" fillId="16" borderId="50" xfId="0" applyFill="1" applyBorder="1" applyAlignment="1">
      <alignment horizontal="left"/>
    </xf>
    <xf numFmtId="0" fontId="51" fillId="16" borderId="51" xfId="0" applyFont="1" applyFill="1" applyBorder="1" applyAlignment="1" applyProtection="1">
      <alignment horizontal="left" vertical="center" wrapText="1"/>
      <protection/>
    </xf>
    <xf numFmtId="0" fontId="51" fillId="0" borderId="52" xfId="49" applyNumberFormat="1" applyFont="1" applyFill="1" applyBorder="1" applyAlignment="1" applyProtection="1">
      <alignment horizontal="left"/>
      <protection/>
    </xf>
    <xf numFmtId="0" fontId="51" fillId="16" borderId="53" xfId="49" applyNumberFormat="1" applyFont="1" applyFill="1" applyBorder="1" applyAlignment="1" applyProtection="1">
      <alignment horizontal="left"/>
      <protection/>
    </xf>
    <xf numFmtId="0" fontId="51" fillId="0" borderId="50" xfId="49" applyNumberFormat="1" applyFont="1" applyFill="1" applyBorder="1" applyAlignment="1" applyProtection="1">
      <alignment horizontal="left"/>
      <protection/>
    </xf>
    <xf numFmtId="0" fontId="52" fillId="33" borderId="51" xfId="49" applyNumberFormat="1" applyFont="1" applyFill="1" applyBorder="1" applyAlignment="1" applyProtection="1">
      <alignment horizontal="left"/>
      <protection/>
    </xf>
    <xf numFmtId="0" fontId="54" fillId="0" borderId="50" xfId="0" applyFont="1" applyFill="1" applyBorder="1" applyAlignment="1">
      <alignment horizontal="center" vertical="center"/>
    </xf>
    <xf numFmtId="0" fontId="51" fillId="34" borderId="24" xfId="0" applyNumberFormat="1" applyFont="1" applyFill="1" applyBorder="1" applyAlignment="1">
      <alignment horizontal="center"/>
    </xf>
    <xf numFmtId="169" fontId="52" fillId="33" borderId="22" xfId="49" applyNumberFormat="1" applyFont="1" applyFill="1" applyBorder="1" applyAlignment="1" applyProtection="1">
      <alignment horizontal="center"/>
      <protection/>
    </xf>
    <xf numFmtId="2" fontId="52" fillId="33" borderId="54" xfId="49" applyNumberFormat="1" applyFont="1" applyFill="1" applyBorder="1" applyAlignment="1">
      <alignment horizontal="center"/>
    </xf>
    <xf numFmtId="0" fontId="51" fillId="16" borderId="10" xfId="0" applyFont="1" applyFill="1" applyBorder="1" applyAlignment="1">
      <alignment horizontal="center" vertical="center" wrapText="1"/>
    </xf>
    <xf numFmtId="0" fontId="52" fillId="33" borderId="29" xfId="49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1" fillId="0" borderId="15" xfId="0" applyNumberFormat="1" applyFont="1" applyFill="1" applyBorder="1" applyAlignment="1" applyProtection="1">
      <alignment horizontal="center"/>
      <protection/>
    </xf>
    <xf numFmtId="0" fontId="51" fillId="0" borderId="49" xfId="0" applyNumberFormat="1" applyFont="1" applyFill="1" applyBorder="1" applyAlignment="1" applyProtection="1">
      <alignment horizontal="center"/>
      <protection/>
    </xf>
    <xf numFmtId="0" fontId="51" fillId="0" borderId="55" xfId="0" applyNumberFormat="1" applyFont="1" applyFill="1" applyBorder="1" applyAlignment="1">
      <alignment horizontal="center"/>
    </xf>
    <xf numFmtId="0" fontId="51" fillId="16" borderId="53" xfId="0" applyNumberFormat="1" applyFont="1" applyFill="1" applyBorder="1" applyAlignment="1">
      <alignment horizontal="center"/>
    </xf>
    <xf numFmtId="0" fontId="51" fillId="0" borderId="52" xfId="0" applyNumberFormat="1" applyFont="1" applyFill="1" applyBorder="1" applyAlignment="1">
      <alignment horizontal="center"/>
    </xf>
    <xf numFmtId="0" fontId="51" fillId="0" borderId="50" xfId="0" applyNumberFormat="1" applyFont="1" applyFill="1" applyBorder="1" applyAlignment="1">
      <alignment horizontal="center"/>
    </xf>
    <xf numFmtId="0" fontId="51" fillId="0" borderId="20" xfId="0" applyNumberFormat="1" applyFont="1" applyFill="1" applyBorder="1" applyAlignment="1" applyProtection="1">
      <alignment horizontal="center"/>
      <protection/>
    </xf>
    <xf numFmtId="0" fontId="51" fillId="0" borderId="16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51" fillId="16" borderId="56" xfId="0" applyFont="1" applyFill="1" applyBorder="1" applyAlignment="1">
      <alignment horizontal="center" wrapText="1"/>
    </xf>
    <xf numFmtId="0" fontId="51" fillId="16" borderId="57" xfId="0" applyFont="1" applyFill="1" applyBorder="1" applyAlignment="1">
      <alignment horizontal="center" wrapText="1"/>
    </xf>
    <xf numFmtId="0" fontId="51" fillId="16" borderId="27" xfId="0" applyFont="1" applyFill="1" applyBorder="1" applyAlignment="1">
      <alignment horizontal="center" wrapText="1"/>
    </xf>
    <xf numFmtId="0" fontId="51" fillId="16" borderId="18" xfId="0" applyFont="1" applyFill="1" applyBorder="1" applyAlignment="1">
      <alignment horizontal="center" wrapText="1"/>
    </xf>
    <xf numFmtId="0" fontId="51" fillId="16" borderId="58" xfId="0" applyFont="1" applyFill="1" applyBorder="1" applyAlignment="1">
      <alignment horizontal="center" wrapText="1"/>
    </xf>
    <xf numFmtId="0" fontId="51" fillId="16" borderId="59" xfId="0" applyFont="1" applyFill="1" applyBorder="1" applyAlignment="1">
      <alignment horizontal="center" wrapText="1"/>
    </xf>
    <xf numFmtId="0" fontId="53" fillId="0" borderId="20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66675</xdr:rowOff>
    </xdr:from>
    <xdr:to>
      <xdr:col>6</xdr:col>
      <xdr:colOff>666750</xdr:colOff>
      <xdr:row>43</xdr:row>
      <xdr:rowOff>66675</xdr:rowOff>
    </xdr:to>
    <xdr:sp>
      <xdr:nvSpPr>
        <xdr:cNvPr id="1" name="Textfeld 2"/>
        <xdr:cNvSpPr txBox="1">
          <a:spLocks noChangeArrowheads="1"/>
        </xdr:cNvSpPr>
      </xdr:nvSpPr>
      <xdr:spPr>
        <a:xfrm>
          <a:off x="28575" y="7381875"/>
          <a:ext cx="5400675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Schulische Veranstaltungen: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809625</xdr:colOff>
      <xdr:row>30</xdr:row>
      <xdr:rowOff>66675</xdr:rowOff>
    </xdr:from>
    <xdr:to>
      <xdr:col>10</xdr:col>
      <xdr:colOff>1019175</xdr:colOff>
      <xdr:row>43</xdr:row>
      <xdr:rowOff>66675</xdr:rowOff>
    </xdr:to>
    <xdr:sp>
      <xdr:nvSpPr>
        <xdr:cNvPr id="2" name="Textfeld 3"/>
        <xdr:cNvSpPr txBox="1">
          <a:spLocks noChangeArrowheads="1"/>
        </xdr:cNvSpPr>
      </xdr:nvSpPr>
      <xdr:spPr>
        <a:xfrm>
          <a:off x="5572125" y="7381875"/>
          <a:ext cx="4352925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Unerklärte Ausfälle: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A= Arzt/Klinikbesuch mit Kind und Eltern (nicht komplett abrechenbar)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E= Elterngespräch (nicht abrechenbar)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F= Förderpläne mit Klassenteam (wenn nicht außerhalb der Behandlungszeit möglich)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G= Gutachten oder Bericht über das normale Maß hinaus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H= Hilfsmittelversorgung (Anteile die über die Verordnungsfrequenz hinausgehen)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Ho= Hospitation in Einrichtung/Klinik etc.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1019175</xdr:colOff>
      <xdr:row>30</xdr:row>
      <xdr:rowOff>66675</xdr:rowOff>
    </xdr:from>
    <xdr:to>
      <xdr:col>14</xdr:col>
      <xdr:colOff>1971675</xdr:colOff>
      <xdr:row>43</xdr:row>
      <xdr:rowOff>66675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9925050" y="7381875"/>
          <a:ext cx="5448300" cy="1905000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K= Schüler/in krank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ohne Ersatzmöglichkeit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Kl= Klassenfahrt (die nicht abrechenbaren Einheiten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P=Praktikum ohne Ersatzmöglichkeit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PW= Projektwoche (die nicht abrechenbaren Anteile)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Verordnung liegt nicht rechtzeitig vor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T= Tagesausflug mit der Klasse ( die nicht abrechenbaren Anteile)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S= Sonstiges, bitte in Spalte "M" erläutern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="70" zoomScaleNormal="70" zoomScalePageLayoutView="55" workbookViewId="0" topLeftCell="A1">
      <selection activeCell="D6" sqref="D6:G6"/>
    </sheetView>
  </sheetViews>
  <sheetFormatPr defaultColWidth="11.00390625" defaultRowHeight="11.25"/>
  <cols>
    <col min="1" max="1" width="9.125" style="0" customWidth="1"/>
    <col min="2" max="2" width="11.25390625" style="0" customWidth="1"/>
    <col min="3" max="3" width="8.75390625" style="0" customWidth="1"/>
    <col min="4" max="4" width="12.125" style="0" customWidth="1"/>
    <col min="5" max="5" width="11.625" style="0" bestFit="1" customWidth="1"/>
    <col min="6" max="6" width="9.625" style="0" bestFit="1" customWidth="1"/>
    <col min="7" max="7" width="11.125" style="0" bestFit="1" customWidth="1"/>
    <col min="8" max="8" width="13.875" style="0" customWidth="1"/>
    <col min="9" max="9" width="14.875" style="0" customWidth="1"/>
    <col min="10" max="10" width="14.50390625" style="0" customWidth="1"/>
    <col min="11" max="11" width="15.125" style="0" customWidth="1"/>
    <col min="12" max="12" width="14.375" style="0" customWidth="1"/>
    <col min="13" max="13" width="15.875" style="0" customWidth="1"/>
    <col min="14" max="14" width="13.625" style="0" customWidth="1"/>
    <col min="15" max="15" width="46.50390625" style="33" customWidth="1"/>
    <col min="16" max="16" width="15.50390625" style="0" customWidth="1"/>
  </cols>
  <sheetData>
    <row r="1" spans="1:16" s="40" customFormat="1" ht="19.5">
      <c r="A1" s="40" t="s">
        <v>24</v>
      </c>
      <c r="P1" s="111" t="s">
        <v>36</v>
      </c>
    </row>
    <row r="2" ht="11.25">
      <c r="O2" s="31"/>
    </row>
    <row r="3" spans="1:15" ht="19.5">
      <c r="A3" s="7" t="s">
        <v>1</v>
      </c>
      <c r="B3" s="8"/>
      <c r="C3" s="24"/>
      <c r="D3" s="24"/>
      <c r="H3" s="40"/>
      <c r="O3" s="31"/>
    </row>
    <row r="4" spans="1:15" ht="15">
      <c r="A4" s="7" t="s">
        <v>5</v>
      </c>
      <c r="B4" s="7"/>
      <c r="C4" s="25"/>
      <c r="D4" s="25"/>
      <c r="O4" s="31"/>
    </row>
    <row r="5" spans="1:15" s="16" customFormat="1" ht="15.75" thickBot="1">
      <c r="A5" s="13"/>
      <c r="B5" s="13"/>
      <c r="C5" s="14"/>
      <c r="H5" s="15"/>
      <c r="O5" s="32"/>
    </row>
    <row r="6" spans="1:15" ht="33" customHeight="1">
      <c r="A6" s="18"/>
      <c r="B6" s="19"/>
      <c r="C6" s="58"/>
      <c r="D6" s="105" t="s">
        <v>25</v>
      </c>
      <c r="E6" s="106"/>
      <c r="F6" s="106"/>
      <c r="G6" s="106"/>
      <c r="H6" s="69"/>
      <c r="I6" s="71"/>
      <c r="J6" s="71"/>
      <c r="K6" s="50"/>
      <c r="L6" s="52"/>
      <c r="M6" s="69"/>
      <c r="N6" s="51"/>
      <c r="O6" s="80"/>
    </row>
    <row r="7" spans="1:15" ht="32.25" customHeight="1" thickBot="1">
      <c r="A7" s="38"/>
      <c r="B7" s="39"/>
      <c r="C7" s="59"/>
      <c r="D7" s="109" t="s">
        <v>14</v>
      </c>
      <c r="E7" s="110"/>
      <c r="F7" s="107" t="s">
        <v>15</v>
      </c>
      <c r="G7" s="108"/>
      <c r="H7" s="70" t="s">
        <v>16</v>
      </c>
      <c r="I7" s="73" t="s">
        <v>17</v>
      </c>
      <c r="J7" s="73" t="s">
        <v>18</v>
      </c>
      <c r="K7" s="72" t="s">
        <v>19</v>
      </c>
      <c r="L7" s="53"/>
      <c r="M7" s="70" t="s">
        <v>20</v>
      </c>
      <c r="N7" s="87" t="s">
        <v>21</v>
      </c>
      <c r="O7" s="81"/>
    </row>
    <row r="8" spans="1:15" s="6" customFormat="1" ht="114.75" customHeight="1" thickBot="1">
      <c r="A8" s="20"/>
      <c r="B8" s="12" t="s">
        <v>4</v>
      </c>
      <c r="C8" s="60" t="s">
        <v>3</v>
      </c>
      <c r="D8" s="22" t="s">
        <v>13</v>
      </c>
      <c r="E8" s="21" t="s">
        <v>10</v>
      </c>
      <c r="F8" s="21" t="s">
        <v>9</v>
      </c>
      <c r="G8" s="91" t="s">
        <v>8</v>
      </c>
      <c r="H8" s="101" t="s">
        <v>26</v>
      </c>
      <c r="I8" s="102" t="s">
        <v>27</v>
      </c>
      <c r="J8" s="102" t="s">
        <v>28</v>
      </c>
      <c r="K8" s="103" t="s">
        <v>29</v>
      </c>
      <c r="L8" s="54" t="s">
        <v>2</v>
      </c>
      <c r="M8" s="48" t="s">
        <v>11</v>
      </c>
      <c r="N8" s="49" t="s">
        <v>23</v>
      </c>
      <c r="O8" s="82" t="s">
        <v>12</v>
      </c>
    </row>
    <row r="9" spans="1:16" ht="14.25">
      <c r="A9" s="36"/>
      <c r="B9" s="17">
        <v>1</v>
      </c>
      <c r="C9" s="61">
        <v>0.5</v>
      </c>
      <c r="D9" s="34">
        <v>5</v>
      </c>
      <c r="E9" s="26">
        <v>5</v>
      </c>
      <c r="F9" s="26"/>
      <c r="G9" s="41"/>
      <c r="H9" s="66">
        <f>ROUND(30*C9,0)</f>
        <v>15</v>
      </c>
      <c r="I9" s="67">
        <f>ROUND(H9-D9,0)</f>
        <v>10</v>
      </c>
      <c r="J9" s="67">
        <f>ROUND(H9-F9-G9,0)</f>
        <v>15</v>
      </c>
      <c r="K9" s="68">
        <f>ROUND(H9-D9-E9-F9-G9,0)</f>
        <v>5</v>
      </c>
      <c r="L9" s="96">
        <v>4</v>
      </c>
      <c r="M9" s="34">
        <f>L9-K9</f>
        <v>-1</v>
      </c>
      <c r="N9" s="75">
        <f>L9/I9</f>
        <v>0.4</v>
      </c>
      <c r="O9" s="83" t="s">
        <v>7</v>
      </c>
      <c r="P9" s="10"/>
    </row>
    <row r="10" spans="1:16" ht="14.25">
      <c r="A10" s="37"/>
      <c r="B10" s="55">
        <v>2</v>
      </c>
      <c r="C10" s="62">
        <v>1</v>
      </c>
      <c r="D10" s="35">
        <v>7</v>
      </c>
      <c r="E10" s="27"/>
      <c r="F10" s="27"/>
      <c r="G10" s="42">
        <v>14</v>
      </c>
      <c r="H10" s="46">
        <f aca="true" t="shared" si="0" ref="H10:H29">ROUND(30*C10,0)</f>
        <v>30</v>
      </c>
      <c r="I10" s="100">
        <f aca="true" t="shared" si="1" ref="I10:I29">ROUND(H10-D10,0)</f>
        <v>23</v>
      </c>
      <c r="J10" s="100">
        <f aca="true" t="shared" si="2" ref="J10:J29">ROUND(H10-F10-G10,0)</f>
        <v>16</v>
      </c>
      <c r="K10" s="47">
        <f aca="true" t="shared" si="3" ref="K10:K29">ROUND(H10-D10-E10-F10-G10,0)</f>
        <v>9</v>
      </c>
      <c r="L10" s="97">
        <v>10</v>
      </c>
      <c r="M10" s="88">
        <f aca="true" t="shared" si="4" ref="M10:M29">L10-K10</f>
        <v>1</v>
      </c>
      <c r="N10" s="76">
        <f aca="true" t="shared" si="5" ref="N10:N29">L10/I10</f>
        <v>0.43478260869565216</v>
      </c>
      <c r="O10" s="84"/>
      <c r="P10" s="10"/>
    </row>
    <row r="11" spans="1:16" ht="14.25">
      <c r="A11" s="36"/>
      <c r="B11" s="17">
        <v>3</v>
      </c>
      <c r="C11" s="61">
        <v>0.75</v>
      </c>
      <c r="D11" s="34">
        <v>7</v>
      </c>
      <c r="E11" s="26"/>
      <c r="F11" s="26"/>
      <c r="G11" s="41"/>
      <c r="H11" s="46">
        <f t="shared" si="0"/>
        <v>23</v>
      </c>
      <c r="I11" s="100">
        <f t="shared" si="1"/>
        <v>16</v>
      </c>
      <c r="J11" s="100">
        <f t="shared" si="2"/>
        <v>23</v>
      </c>
      <c r="K11" s="47">
        <f t="shared" si="3"/>
        <v>16</v>
      </c>
      <c r="L11" s="98">
        <v>15</v>
      </c>
      <c r="M11" s="34">
        <f t="shared" si="4"/>
        <v>-1</v>
      </c>
      <c r="N11" s="77">
        <f t="shared" si="5"/>
        <v>0.9375</v>
      </c>
      <c r="O11" s="83" t="s">
        <v>6</v>
      </c>
      <c r="P11" s="10"/>
    </row>
    <row r="12" spans="1:16" ht="14.25">
      <c r="A12" s="37"/>
      <c r="B12" s="55">
        <v>4</v>
      </c>
      <c r="C12" s="62"/>
      <c r="D12" s="35"/>
      <c r="E12" s="27"/>
      <c r="F12" s="27"/>
      <c r="G12" s="42"/>
      <c r="H12" s="46">
        <f t="shared" si="0"/>
        <v>0</v>
      </c>
      <c r="I12" s="100">
        <f t="shared" si="1"/>
        <v>0</v>
      </c>
      <c r="J12" s="100">
        <f t="shared" si="2"/>
        <v>0</v>
      </c>
      <c r="K12" s="47">
        <f t="shared" si="3"/>
        <v>0</v>
      </c>
      <c r="L12" s="97"/>
      <c r="M12" s="88">
        <f t="shared" si="4"/>
        <v>0</v>
      </c>
      <c r="N12" s="76" t="e">
        <f t="shared" si="5"/>
        <v>#DIV/0!</v>
      </c>
      <c r="O12" s="84"/>
      <c r="P12" s="10"/>
    </row>
    <row r="13" spans="1:16" ht="14.25">
      <c r="A13" s="36"/>
      <c r="B13" s="17">
        <v>5</v>
      </c>
      <c r="C13" s="61"/>
      <c r="D13" s="34"/>
      <c r="E13" s="26"/>
      <c r="F13" s="26"/>
      <c r="G13" s="41"/>
      <c r="H13" s="46">
        <f t="shared" si="0"/>
        <v>0</v>
      </c>
      <c r="I13" s="100">
        <f t="shared" si="1"/>
        <v>0</v>
      </c>
      <c r="J13" s="100">
        <f t="shared" si="2"/>
        <v>0</v>
      </c>
      <c r="K13" s="47">
        <f t="shared" si="3"/>
        <v>0</v>
      </c>
      <c r="L13" s="98"/>
      <c r="M13" s="34">
        <f t="shared" si="4"/>
        <v>0</v>
      </c>
      <c r="N13" s="77" t="e">
        <f t="shared" si="5"/>
        <v>#DIV/0!</v>
      </c>
      <c r="O13" s="83"/>
      <c r="P13" s="10"/>
    </row>
    <row r="14" spans="1:16" ht="14.25">
      <c r="A14" s="37"/>
      <c r="B14" s="55">
        <v>6</v>
      </c>
      <c r="C14" s="62"/>
      <c r="D14" s="35"/>
      <c r="E14" s="27"/>
      <c r="F14" s="27"/>
      <c r="G14" s="42"/>
      <c r="H14" s="46">
        <f t="shared" si="0"/>
        <v>0</v>
      </c>
      <c r="I14" s="100">
        <f t="shared" si="1"/>
        <v>0</v>
      </c>
      <c r="J14" s="100">
        <f t="shared" si="2"/>
        <v>0</v>
      </c>
      <c r="K14" s="47">
        <f t="shared" si="3"/>
        <v>0</v>
      </c>
      <c r="L14" s="97"/>
      <c r="M14" s="88">
        <f t="shared" si="4"/>
        <v>0</v>
      </c>
      <c r="N14" s="76" t="e">
        <f t="shared" si="5"/>
        <v>#DIV/0!</v>
      </c>
      <c r="O14" s="84"/>
      <c r="P14" s="10"/>
    </row>
    <row r="15" spans="1:16" ht="14.25">
      <c r="A15" s="36"/>
      <c r="B15" s="17">
        <v>7</v>
      </c>
      <c r="C15" s="61"/>
      <c r="D15" s="34"/>
      <c r="E15" s="26"/>
      <c r="F15" s="26"/>
      <c r="G15" s="41"/>
      <c r="H15" s="46">
        <f t="shared" si="0"/>
        <v>0</v>
      </c>
      <c r="I15" s="100">
        <f t="shared" si="1"/>
        <v>0</v>
      </c>
      <c r="J15" s="100">
        <f t="shared" si="2"/>
        <v>0</v>
      </c>
      <c r="K15" s="47">
        <f t="shared" si="3"/>
        <v>0</v>
      </c>
      <c r="L15" s="98"/>
      <c r="M15" s="34">
        <f t="shared" si="4"/>
        <v>0</v>
      </c>
      <c r="N15" s="77" t="e">
        <f t="shared" si="5"/>
        <v>#DIV/0!</v>
      </c>
      <c r="O15" s="83"/>
      <c r="P15" s="10"/>
    </row>
    <row r="16" spans="1:16" ht="14.25">
      <c r="A16" s="37"/>
      <c r="B16" s="55">
        <v>8</v>
      </c>
      <c r="C16" s="62"/>
      <c r="D16" s="35"/>
      <c r="E16" s="27"/>
      <c r="F16" s="27"/>
      <c r="G16" s="42"/>
      <c r="H16" s="46">
        <f t="shared" si="0"/>
        <v>0</v>
      </c>
      <c r="I16" s="100">
        <f t="shared" si="1"/>
        <v>0</v>
      </c>
      <c r="J16" s="100">
        <f t="shared" si="2"/>
        <v>0</v>
      </c>
      <c r="K16" s="47">
        <f t="shared" si="3"/>
        <v>0</v>
      </c>
      <c r="L16" s="97"/>
      <c r="M16" s="88">
        <f t="shared" si="4"/>
        <v>0</v>
      </c>
      <c r="N16" s="76" t="e">
        <f t="shared" si="5"/>
        <v>#DIV/0!</v>
      </c>
      <c r="O16" s="84"/>
      <c r="P16" s="10"/>
    </row>
    <row r="17" spans="1:16" ht="14.25">
      <c r="A17" s="36"/>
      <c r="B17" s="17">
        <v>9</v>
      </c>
      <c r="C17" s="61"/>
      <c r="D17" s="34"/>
      <c r="E17" s="26"/>
      <c r="F17" s="26"/>
      <c r="G17" s="41"/>
      <c r="H17" s="46">
        <f t="shared" si="0"/>
        <v>0</v>
      </c>
      <c r="I17" s="100">
        <f t="shared" si="1"/>
        <v>0</v>
      </c>
      <c r="J17" s="100">
        <f t="shared" si="2"/>
        <v>0</v>
      </c>
      <c r="K17" s="47">
        <f t="shared" si="3"/>
        <v>0</v>
      </c>
      <c r="L17" s="98"/>
      <c r="M17" s="34">
        <f t="shared" si="4"/>
        <v>0</v>
      </c>
      <c r="N17" s="77" t="e">
        <f t="shared" si="5"/>
        <v>#DIV/0!</v>
      </c>
      <c r="O17" s="83"/>
      <c r="P17" s="10"/>
    </row>
    <row r="18" spans="1:16" ht="14.25">
      <c r="A18" s="37"/>
      <c r="B18" s="55">
        <v>10</v>
      </c>
      <c r="C18" s="62"/>
      <c r="D18" s="35"/>
      <c r="E18" s="27"/>
      <c r="F18" s="27"/>
      <c r="G18" s="42"/>
      <c r="H18" s="46">
        <f t="shared" si="0"/>
        <v>0</v>
      </c>
      <c r="I18" s="100">
        <f t="shared" si="1"/>
        <v>0</v>
      </c>
      <c r="J18" s="100">
        <f t="shared" si="2"/>
        <v>0</v>
      </c>
      <c r="K18" s="47">
        <f t="shared" si="3"/>
        <v>0</v>
      </c>
      <c r="L18" s="97"/>
      <c r="M18" s="88">
        <f t="shared" si="4"/>
        <v>0</v>
      </c>
      <c r="N18" s="76" t="e">
        <f t="shared" si="5"/>
        <v>#DIV/0!</v>
      </c>
      <c r="O18" s="84"/>
      <c r="P18" s="10"/>
    </row>
    <row r="19" spans="1:16" ht="14.25">
      <c r="A19" s="36"/>
      <c r="B19" s="17">
        <v>11</v>
      </c>
      <c r="C19" s="61"/>
      <c r="D19" s="34"/>
      <c r="E19" s="26"/>
      <c r="F19" s="26"/>
      <c r="G19" s="41"/>
      <c r="H19" s="46">
        <f t="shared" si="0"/>
        <v>0</v>
      </c>
      <c r="I19" s="100">
        <f t="shared" si="1"/>
        <v>0</v>
      </c>
      <c r="J19" s="100">
        <f t="shared" si="2"/>
        <v>0</v>
      </c>
      <c r="K19" s="47">
        <f t="shared" si="3"/>
        <v>0</v>
      </c>
      <c r="L19" s="98"/>
      <c r="M19" s="34">
        <f t="shared" si="4"/>
        <v>0</v>
      </c>
      <c r="N19" s="77" t="e">
        <f t="shared" si="5"/>
        <v>#DIV/0!</v>
      </c>
      <c r="O19" s="83"/>
      <c r="P19" s="10"/>
    </row>
    <row r="20" spans="1:16" ht="14.25">
      <c r="A20" s="37"/>
      <c r="B20" s="55">
        <v>12</v>
      </c>
      <c r="C20" s="62"/>
      <c r="D20" s="35"/>
      <c r="E20" s="27"/>
      <c r="F20" s="27"/>
      <c r="G20" s="42"/>
      <c r="H20" s="46">
        <f t="shared" si="0"/>
        <v>0</v>
      </c>
      <c r="I20" s="100">
        <f t="shared" si="1"/>
        <v>0</v>
      </c>
      <c r="J20" s="100">
        <f t="shared" si="2"/>
        <v>0</v>
      </c>
      <c r="K20" s="47">
        <f t="shared" si="3"/>
        <v>0</v>
      </c>
      <c r="L20" s="97"/>
      <c r="M20" s="88">
        <f t="shared" si="4"/>
        <v>0</v>
      </c>
      <c r="N20" s="76" t="e">
        <f t="shared" si="5"/>
        <v>#DIV/0!</v>
      </c>
      <c r="O20" s="84"/>
      <c r="P20" s="10"/>
    </row>
    <row r="21" spans="1:16" ht="14.25">
      <c r="A21" s="36"/>
      <c r="B21" s="17">
        <v>13</v>
      </c>
      <c r="C21" s="61"/>
      <c r="D21" s="34"/>
      <c r="E21" s="26"/>
      <c r="F21" s="26"/>
      <c r="G21" s="41"/>
      <c r="H21" s="46">
        <f t="shared" si="0"/>
        <v>0</v>
      </c>
      <c r="I21" s="100">
        <f t="shared" si="1"/>
        <v>0</v>
      </c>
      <c r="J21" s="100">
        <f t="shared" si="2"/>
        <v>0</v>
      </c>
      <c r="K21" s="47">
        <f t="shared" si="3"/>
        <v>0</v>
      </c>
      <c r="L21" s="98"/>
      <c r="M21" s="34">
        <f t="shared" si="4"/>
        <v>0</v>
      </c>
      <c r="N21" s="77" t="e">
        <f t="shared" si="5"/>
        <v>#DIV/0!</v>
      </c>
      <c r="O21" s="83"/>
      <c r="P21" s="10"/>
    </row>
    <row r="22" spans="1:16" ht="14.25">
      <c r="A22" s="37"/>
      <c r="B22" s="55">
        <v>14</v>
      </c>
      <c r="C22" s="62"/>
      <c r="D22" s="35"/>
      <c r="E22" s="27"/>
      <c r="F22" s="27"/>
      <c r="G22" s="42"/>
      <c r="H22" s="46">
        <f t="shared" si="0"/>
        <v>0</v>
      </c>
      <c r="I22" s="100">
        <f t="shared" si="1"/>
        <v>0</v>
      </c>
      <c r="J22" s="100">
        <f t="shared" si="2"/>
        <v>0</v>
      </c>
      <c r="K22" s="47">
        <f t="shared" si="3"/>
        <v>0</v>
      </c>
      <c r="L22" s="97"/>
      <c r="M22" s="88">
        <f t="shared" si="4"/>
        <v>0</v>
      </c>
      <c r="N22" s="76" t="e">
        <f t="shared" si="5"/>
        <v>#DIV/0!</v>
      </c>
      <c r="O22" s="84"/>
      <c r="P22" s="10"/>
    </row>
    <row r="23" spans="1:16" ht="14.25">
      <c r="A23" s="36"/>
      <c r="B23" s="17">
        <v>15</v>
      </c>
      <c r="C23" s="61"/>
      <c r="D23" s="34"/>
      <c r="E23" s="26"/>
      <c r="F23" s="26"/>
      <c r="G23" s="41"/>
      <c r="H23" s="46">
        <f t="shared" si="0"/>
        <v>0</v>
      </c>
      <c r="I23" s="100">
        <f t="shared" si="1"/>
        <v>0</v>
      </c>
      <c r="J23" s="100">
        <f t="shared" si="2"/>
        <v>0</v>
      </c>
      <c r="K23" s="47">
        <f t="shared" si="3"/>
        <v>0</v>
      </c>
      <c r="L23" s="98"/>
      <c r="M23" s="34">
        <f t="shared" si="4"/>
        <v>0</v>
      </c>
      <c r="N23" s="77" t="e">
        <f t="shared" si="5"/>
        <v>#DIV/0!</v>
      </c>
      <c r="O23" s="83"/>
      <c r="P23" s="10"/>
    </row>
    <row r="24" spans="1:16" ht="14.25">
      <c r="A24" s="37"/>
      <c r="B24" s="55">
        <v>16</v>
      </c>
      <c r="C24" s="62"/>
      <c r="D24" s="35"/>
      <c r="E24" s="27"/>
      <c r="F24" s="27"/>
      <c r="G24" s="42"/>
      <c r="H24" s="46">
        <f t="shared" si="0"/>
        <v>0</v>
      </c>
      <c r="I24" s="100">
        <f t="shared" si="1"/>
        <v>0</v>
      </c>
      <c r="J24" s="100">
        <f t="shared" si="2"/>
        <v>0</v>
      </c>
      <c r="K24" s="47">
        <f t="shared" si="3"/>
        <v>0</v>
      </c>
      <c r="L24" s="97"/>
      <c r="M24" s="88">
        <f t="shared" si="4"/>
        <v>0</v>
      </c>
      <c r="N24" s="76" t="e">
        <f t="shared" si="5"/>
        <v>#DIV/0!</v>
      </c>
      <c r="O24" s="84"/>
      <c r="P24" s="10"/>
    </row>
    <row r="25" spans="1:16" ht="14.25">
      <c r="A25" s="36"/>
      <c r="B25" s="17">
        <v>17</v>
      </c>
      <c r="C25" s="61"/>
      <c r="D25" s="34"/>
      <c r="E25" s="26"/>
      <c r="F25" s="26"/>
      <c r="G25" s="41"/>
      <c r="H25" s="46">
        <f t="shared" si="0"/>
        <v>0</v>
      </c>
      <c r="I25" s="100">
        <f t="shared" si="1"/>
        <v>0</v>
      </c>
      <c r="J25" s="100">
        <f t="shared" si="2"/>
        <v>0</v>
      </c>
      <c r="K25" s="47">
        <f t="shared" si="3"/>
        <v>0</v>
      </c>
      <c r="L25" s="98"/>
      <c r="M25" s="34">
        <f t="shared" si="4"/>
        <v>0</v>
      </c>
      <c r="N25" s="77" t="e">
        <f t="shared" si="5"/>
        <v>#DIV/0!</v>
      </c>
      <c r="O25" s="83"/>
      <c r="P25" s="10"/>
    </row>
    <row r="26" spans="1:16" ht="14.25">
      <c r="A26" s="37"/>
      <c r="B26" s="55">
        <v>18</v>
      </c>
      <c r="C26" s="62"/>
      <c r="D26" s="35"/>
      <c r="E26" s="27"/>
      <c r="F26" s="27"/>
      <c r="G26" s="42"/>
      <c r="H26" s="46">
        <f t="shared" si="0"/>
        <v>0</v>
      </c>
      <c r="I26" s="100">
        <f t="shared" si="1"/>
        <v>0</v>
      </c>
      <c r="J26" s="100">
        <f t="shared" si="2"/>
        <v>0</v>
      </c>
      <c r="K26" s="47">
        <f t="shared" si="3"/>
        <v>0</v>
      </c>
      <c r="L26" s="97"/>
      <c r="M26" s="88">
        <f t="shared" si="4"/>
        <v>0</v>
      </c>
      <c r="N26" s="76" t="e">
        <f t="shared" si="5"/>
        <v>#DIV/0!</v>
      </c>
      <c r="O26" s="84"/>
      <c r="P26" s="10"/>
    </row>
    <row r="27" spans="1:16" ht="14.25">
      <c r="A27" s="36"/>
      <c r="B27" s="17">
        <v>19</v>
      </c>
      <c r="C27" s="61"/>
      <c r="D27" s="34"/>
      <c r="E27" s="26"/>
      <c r="F27" s="26"/>
      <c r="G27" s="41"/>
      <c r="H27" s="46">
        <f t="shared" si="0"/>
        <v>0</v>
      </c>
      <c r="I27" s="100">
        <f t="shared" si="1"/>
        <v>0</v>
      </c>
      <c r="J27" s="100">
        <f t="shared" si="2"/>
        <v>0</v>
      </c>
      <c r="K27" s="47">
        <f t="shared" si="3"/>
        <v>0</v>
      </c>
      <c r="L27" s="98"/>
      <c r="M27" s="34">
        <f t="shared" si="4"/>
        <v>0</v>
      </c>
      <c r="N27" s="77" t="e">
        <f t="shared" si="5"/>
        <v>#DIV/0!</v>
      </c>
      <c r="O27" s="83"/>
      <c r="P27" s="10"/>
    </row>
    <row r="28" spans="1:16" ht="14.25">
      <c r="A28" s="37"/>
      <c r="B28" s="55">
        <v>20</v>
      </c>
      <c r="C28" s="62"/>
      <c r="D28" s="35"/>
      <c r="E28" s="27"/>
      <c r="F28" s="27"/>
      <c r="G28" s="42"/>
      <c r="H28" s="46">
        <f t="shared" si="0"/>
        <v>0</v>
      </c>
      <c r="I28" s="100">
        <f t="shared" si="1"/>
        <v>0</v>
      </c>
      <c r="J28" s="100">
        <f t="shared" si="2"/>
        <v>0</v>
      </c>
      <c r="K28" s="47">
        <f t="shared" si="3"/>
        <v>0</v>
      </c>
      <c r="L28" s="97"/>
      <c r="M28" s="88">
        <f t="shared" si="4"/>
        <v>0</v>
      </c>
      <c r="N28" s="76" t="e">
        <f t="shared" si="5"/>
        <v>#DIV/0!</v>
      </c>
      <c r="O28" s="84"/>
      <c r="P28" s="10"/>
    </row>
    <row r="29" spans="1:16" ht="15" thickBot="1">
      <c r="A29" s="38"/>
      <c r="B29" s="56">
        <v>21</v>
      </c>
      <c r="C29" s="63"/>
      <c r="D29" s="44"/>
      <c r="E29" s="45"/>
      <c r="F29" s="45"/>
      <c r="G29" s="65"/>
      <c r="H29" s="93">
        <f t="shared" si="0"/>
        <v>0</v>
      </c>
      <c r="I29" s="94">
        <f t="shared" si="1"/>
        <v>0</v>
      </c>
      <c r="J29" s="94">
        <f t="shared" si="2"/>
        <v>0</v>
      </c>
      <c r="K29" s="95">
        <f t="shared" si="3"/>
        <v>0</v>
      </c>
      <c r="L29" s="99"/>
      <c r="M29" s="43">
        <f t="shared" si="4"/>
        <v>0</v>
      </c>
      <c r="N29" s="78" t="e">
        <f t="shared" si="5"/>
        <v>#DIV/0!</v>
      </c>
      <c r="O29" s="85"/>
      <c r="P29" s="10"/>
    </row>
    <row r="30" spans="1:16" s="5" customFormat="1" ht="15" thickBot="1">
      <c r="A30" s="23" t="s">
        <v>0</v>
      </c>
      <c r="B30" s="57">
        <f>COUNTA(B9:B29)</f>
        <v>21</v>
      </c>
      <c r="C30" s="64">
        <f aca="true" t="shared" si="6" ref="C30:M30">SUM(C9:C29)</f>
        <v>2.25</v>
      </c>
      <c r="D30" s="28">
        <f t="shared" si="6"/>
        <v>19</v>
      </c>
      <c r="E30" s="29">
        <f t="shared" si="6"/>
        <v>5</v>
      </c>
      <c r="F30" s="29">
        <f t="shared" si="6"/>
        <v>0</v>
      </c>
      <c r="G30" s="30">
        <f t="shared" si="6"/>
        <v>14</v>
      </c>
      <c r="H30" s="90">
        <f>SUM(H9:H29)</f>
        <v>68</v>
      </c>
      <c r="I30" s="92">
        <f>SUM(I9:I29)</f>
        <v>49</v>
      </c>
      <c r="J30" s="92">
        <f>SUM(J9:J29)</f>
        <v>54</v>
      </c>
      <c r="K30" s="92">
        <f>SUM(K9:K29)</f>
        <v>30</v>
      </c>
      <c r="L30" s="79">
        <f t="shared" si="6"/>
        <v>29</v>
      </c>
      <c r="M30" s="28">
        <f t="shared" si="6"/>
        <v>-1</v>
      </c>
      <c r="N30" s="89">
        <f>100%/(H30-D30)*L30</f>
        <v>0.5918367346938775</v>
      </c>
      <c r="O30" s="86"/>
      <c r="P30" s="11"/>
    </row>
    <row r="31" spans="15:16" ht="11.25">
      <c r="O31" s="31"/>
      <c r="P31" s="9"/>
    </row>
    <row r="32" spans="15:16" ht="11.25">
      <c r="O32" s="31"/>
      <c r="P32" s="9"/>
    </row>
    <row r="33" spans="15:16" ht="11.25">
      <c r="O33" s="31"/>
      <c r="P33" s="9"/>
    </row>
    <row r="34" spans="15:16" ht="11.25">
      <c r="O34" s="31"/>
      <c r="P34" s="9"/>
    </row>
    <row r="35" spans="2:16" ht="15" customHeight="1">
      <c r="B35" s="1"/>
      <c r="C35" s="1"/>
      <c r="H35" s="1"/>
      <c r="O35" s="31"/>
      <c r="P35" s="9"/>
    </row>
    <row r="36" spans="15:16" ht="11.25">
      <c r="O36" s="31"/>
      <c r="P36" s="9"/>
    </row>
    <row r="37" spans="2:16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31"/>
      <c r="P37" s="9"/>
    </row>
    <row r="38" spans="2:16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1"/>
      <c r="P38" s="9"/>
    </row>
    <row r="39" spans="2:16" ht="11.25">
      <c r="B39" s="3"/>
      <c r="C39" s="4"/>
      <c r="D39" s="4"/>
      <c r="E39" s="4"/>
      <c r="F39" s="4"/>
      <c r="G39" s="4"/>
      <c r="H39" s="4"/>
      <c r="I39" s="4"/>
      <c r="J39" s="4"/>
      <c r="K39" s="4"/>
      <c r="L39" s="2"/>
      <c r="M39" s="2"/>
      <c r="O39" s="31"/>
      <c r="P39" s="9"/>
    </row>
    <row r="40" spans="15:16" ht="11.25">
      <c r="O40" s="31"/>
      <c r="P40" s="9"/>
    </row>
    <row r="41" spans="15:16" ht="11.25">
      <c r="O41" s="31"/>
      <c r="P41" s="9"/>
    </row>
    <row r="42" spans="15:16" ht="11.25">
      <c r="O42" s="31"/>
      <c r="P42" s="9"/>
    </row>
    <row r="43" spans="15:16" ht="11.25">
      <c r="O43" s="31"/>
      <c r="P43" s="9"/>
    </row>
    <row r="44" spans="15:16" ht="11.25">
      <c r="O44" s="31"/>
      <c r="P44" s="9"/>
    </row>
    <row r="45" spans="15:16" ht="11.25">
      <c r="O45" s="31"/>
      <c r="P45" s="9"/>
    </row>
    <row r="46" spans="1:16" ht="14.25">
      <c r="A46" s="74" t="s">
        <v>22</v>
      </c>
      <c r="O46" s="31"/>
      <c r="P46" s="9"/>
    </row>
    <row r="47" spans="1:16" ht="14.25">
      <c r="A47" s="104" t="s">
        <v>30</v>
      </c>
      <c r="O47" s="31"/>
      <c r="P47" s="9"/>
    </row>
    <row r="48" spans="1:16" ht="14.25">
      <c r="A48" s="104" t="s">
        <v>31</v>
      </c>
      <c r="O48" s="31"/>
      <c r="P48" s="9"/>
    </row>
    <row r="49" spans="1:16" ht="14.25">
      <c r="A49" s="104" t="s">
        <v>32</v>
      </c>
      <c r="O49" s="31"/>
      <c r="P49" s="9"/>
    </row>
    <row r="50" spans="1:16" ht="14.25">
      <c r="A50" s="74" t="s">
        <v>33</v>
      </c>
      <c r="O50" s="31"/>
      <c r="P50" s="9"/>
    </row>
    <row r="51" spans="1:16" ht="14.25">
      <c r="A51" s="104" t="s">
        <v>34</v>
      </c>
      <c r="O51" s="31"/>
      <c r="P51" s="9"/>
    </row>
    <row r="52" spans="1:16" ht="14.25">
      <c r="A52" s="104" t="s">
        <v>35</v>
      </c>
      <c r="O52" s="31"/>
      <c r="P52" s="9"/>
    </row>
    <row r="53" spans="15:16" ht="11.25">
      <c r="O53" s="31"/>
      <c r="P53" s="9"/>
    </row>
    <row r="54" spans="15:16" ht="11.25">
      <c r="O54" s="31"/>
      <c r="P54" s="9"/>
    </row>
    <row r="55" spans="15:16" ht="11.25">
      <c r="O55" s="31"/>
      <c r="P55" s="9"/>
    </row>
    <row r="56" spans="15:16" ht="11.25">
      <c r="O56" s="31"/>
      <c r="P56" s="9"/>
    </row>
    <row r="57" spans="15:16" ht="11.25">
      <c r="O57" s="31"/>
      <c r="P57" s="9"/>
    </row>
    <row r="58" spans="15:16" ht="11.25">
      <c r="O58" s="31"/>
      <c r="P58" s="9"/>
    </row>
    <row r="59" spans="15:16" ht="11.25">
      <c r="O59" s="31"/>
      <c r="P59" s="9"/>
    </row>
    <row r="60" spans="15:16" ht="11.25">
      <c r="O60" s="31"/>
      <c r="P60" s="9"/>
    </row>
    <row r="61" spans="15:16" ht="11.25">
      <c r="O61" s="31"/>
      <c r="P61" s="9"/>
    </row>
    <row r="62" spans="15:16" ht="11.25">
      <c r="O62" s="31"/>
      <c r="P62" s="9"/>
    </row>
    <row r="63" spans="15:16" ht="11.25">
      <c r="O63" s="31"/>
      <c r="P63" s="9"/>
    </row>
    <row r="64" spans="15:16" ht="11.25">
      <c r="O64" s="31"/>
      <c r="P64" s="9"/>
    </row>
    <row r="65" spans="15:16" ht="11.25">
      <c r="O65" s="31"/>
      <c r="P65" s="9"/>
    </row>
    <row r="66" spans="15:16" ht="11.25">
      <c r="O66" s="31"/>
      <c r="P66" s="9"/>
    </row>
    <row r="67" spans="15:16" ht="11.25">
      <c r="O67" s="31"/>
      <c r="P67" s="9"/>
    </row>
    <row r="68" spans="15:16" ht="11.25">
      <c r="O68" s="31"/>
      <c r="P68" s="9"/>
    </row>
    <row r="69" spans="15:16" ht="11.25">
      <c r="O69" s="31"/>
      <c r="P69" s="9"/>
    </row>
    <row r="70" spans="15:16" ht="11.25">
      <c r="O70" s="31"/>
      <c r="P70" s="9"/>
    </row>
    <row r="71" spans="15:16" ht="11.25">
      <c r="O71" s="31"/>
      <c r="P71" s="9"/>
    </row>
    <row r="72" spans="15:16" ht="11.25">
      <c r="O72" s="31"/>
      <c r="P72" s="9"/>
    </row>
    <row r="73" spans="15:16" ht="11.25">
      <c r="O73" s="31"/>
      <c r="P73" s="9"/>
    </row>
    <row r="74" spans="15:16" ht="11.25">
      <c r="O74" s="31"/>
      <c r="P74" s="9"/>
    </row>
    <row r="75" spans="15:16" ht="11.25">
      <c r="O75" s="31"/>
      <c r="P75" s="9"/>
    </row>
    <row r="76" spans="15:16" ht="11.25">
      <c r="O76" s="31"/>
      <c r="P76" s="9"/>
    </row>
    <row r="77" spans="15:16" ht="11.25">
      <c r="O77" s="31"/>
      <c r="P77" s="9"/>
    </row>
    <row r="78" spans="15:16" ht="11.25">
      <c r="O78" s="31"/>
      <c r="P78" s="9"/>
    </row>
    <row r="79" spans="15:16" ht="11.25">
      <c r="O79" s="31"/>
      <c r="P79" s="9"/>
    </row>
    <row r="80" spans="15:16" ht="11.25">
      <c r="O80" s="31"/>
      <c r="P80" s="9"/>
    </row>
    <row r="81" spans="15:16" ht="11.25">
      <c r="O81" s="31"/>
      <c r="P81" s="9"/>
    </row>
    <row r="82" spans="15:16" ht="11.25">
      <c r="O82" s="31"/>
      <c r="P82" s="9"/>
    </row>
    <row r="83" spans="15:16" ht="11.25">
      <c r="O83" s="31"/>
      <c r="P83" s="9"/>
    </row>
    <row r="84" spans="15:16" ht="11.25">
      <c r="O84" s="31"/>
      <c r="P84" s="9"/>
    </row>
    <row r="85" spans="15:16" ht="11.25">
      <c r="O85" s="31"/>
      <c r="P85" s="9"/>
    </row>
    <row r="86" spans="15:16" ht="11.25">
      <c r="O86" s="31"/>
      <c r="P86" s="9"/>
    </row>
    <row r="87" spans="15:16" ht="11.25">
      <c r="O87" s="31"/>
      <c r="P87" s="9"/>
    </row>
    <row r="88" spans="15:16" ht="11.25">
      <c r="O88" s="31"/>
      <c r="P88" s="9"/>
    </row>
    <row r="89" spans="15:16" ht="11.25">
      <c r="O89" s="31"/>
      <c r="P89" s="9"/>
    </row>
    <row r="90" spans="15:16" ht="11.25">
      <c r="O90" s="31"/>
      <c r="P90" s="9"/>
    </row>
    <row r="91" spans="15:16" ht="11.25">
      <c r="O91" s="31"/>
      <c r="P91" s="9"/>
    </row>
    <row r="92" spans="15:16" ht="11.25">
      <c r="O92" s="31"/>
      <c r="P92" s="9"/>
    </row>
    <row r="93" spans="15:16" ht="11.25">
      <c r="O93" s="31"/>
      <c r="P93" s="9"/>
    </row>
    <row r="94" spans="15:16" ht="11.25">
      <c r="O94" s="31"/>
      <c r="P94" s="9"/>
    </row>
    <row r="95" spans="15:16" ht="11.25">
      <c r="O95" s="31"/>
      <c r="P95" s="9"/>
    </row>
    <row r="96" spans="15:16" ht="11.25">
      <c r="O96" s="31"/>
      <c r="P96" s="9"/>
    </row>
    <row r="97" spans="15:16" ht="11.25">
      <c r="O97" s="31"/>
      <c r="P97" s="9"/>
    </row>
    <row r="98" spans="15:16" ht="11.25">
      <c r="O98" s="31"/>
      <c r="P98" s="9"/>
    </row>
    <row r="99" spans="15:16" ht="11.25">
      <c r="O99" s="31"/>
      <c r="P99" s="9"/>
    </row>
    <row r="100" spans="15:16" ht="11.25">
      <c r="O100" s="31"/>
      <c r="P100" s="9"/>
    </row>
    <row r="101" spans="15:16" ht="11.25">
      <c r="O101" s="31"/>
      <c r="P101" s="9"/>
    </row>
    <row r="102" spans="15:16" ht="11.25">
      <c r="O102" s="31"/>
      <c r="P102" s="9"/>
    </row>
    <row r="103" spans="15:16" ht="11.25">
      <c r="O103" s="31"/>
      <c r="P103" s="9"/>
    </row>
    <row r="104" spans="15:16" ht="11.25">
      <c r="O104" s="31"/>
      <c r="P104" s="9"/>
    </row>
    <row r="105" spans="15:16" ht="11.25">
      <c r="O105" s="31"/>
      <c r="P105" s="9"/>
    </row>
    <row r="106" spans="15:16" ht="11.25">
      <c r="O106" s="31"/>
      <c r="P106" s="9"/>
    </row>
    <row r="107" spans="15:16" ht="11.25">
      <c r="O107" s="31"/>
      <c r="P107" s="9"/>
    </row>
    <row r="108" spans="15:16" ht="11.25">
      <c r="O108" s="31"/>
      <c r="P108" s="9"/>
    </row>
    <row r="109" spans="15:16" ht="11.25">
      <c r="O109" s="31"/>
      <c r="P109" s="9"/>
    </row>
    <row r="110" spans="15:16" ht="11.25">
      <c r="O110" s="31"/>
      <c r="P110" s="9"/>
    </row>
    <row r="111" spans="15:16" ht="11.25">
      <c r="O111" s="31"/>
      <c r="P111" s="9"/>
    </row>
    <row r="112" spans="15:16" ht="11.25">
      <c r="O112" s="31"/>
      <c r="P112" s="9"/>
    </row>
    <row r="113" spans="15:16" ht="11.25">
      <c r="O113" s="31"/>
      <c r="P113" s="9"/>
    </row>
    <row r="114" spans="15:16" ht="11.25">
      <c r="O114" s="31"/>
      <c r="P114" s="9"/>
    </row>
    <row r="115" spans="15:16" ht="11.25">
      <c r="O115" s="31"/>
      <c r="P115" s="9"/>
    </row>
    <row r="116" spans="15:16" ht="11.25">
      <c r="O116" s="31"/>
      <c r="P116" s="9"/>
    </row>
    <row r="117" spans="15:16" ht="11.25">
      <c r="O117" s="31"/>
      <c r="P117" s="9"/>
    </row>
    <row r="118" spans="15:16" ht="11.25">
      <c r="O118" s="31"/>
      <c r="P118" s="9"/>
    </row>
    <row r="119" spans="15:16" ht="11.25">
      <c r="O119" s="31"/>
      <c r="P119" s="9"/>
    </row>
    <row r="120" spans="15:16" ht="11.25">
      <c r="O120" s="31"/>
      <c r="P120" s="9"/>
    </row>
    <row r="121" spans="15:16" ht="11.25">
      <c r="O121" s="31"/>
      <c r="P121" s="9"/>
    </row>
    <row r="122" spans="15:16" ht="11.25">
      <c r="O122" s="31"/>
      <c r="P122" s="9"/>
    </row>
    <row r="123" spans="15:16" ht="11.25">
      <c r="O123" s="31"/>
      <c r="P123" s="9"/>
    </row>
    <row r="124" spans="15:16" ht="11.25">
      <c r="O124" s="31"/>
      <c r="P124" s="9"/>
    </row>
    <row r="125" spans="15:16" ht="11.25">
      <c r="O125" s="31"/>
      <c r="P125" s="9"/>
    </row>
    <row r="126" spans="15:16" ht="11.25">
      <c r="O126" s="31"/>
      <c r="P126" s="9"/>
    </row>
    <row r="127" spans="15:16" ht="11.25">
      <c r="O127" s="31"/>
      <c r="P127" s="9"/>
    </row>
    <row r="128" spans="15:16" ht="11.25">
      <c r="O128" s="31"/>
      <c r="P128" s="9"/>
    </row>
    <row r="129" spans="15:16" ht="11.25">
      <c r="O129" s="31"/>
      <c r="P129" s="9"/>
    </row>
    <row r="130" spans="15:16" ht="11.25">
      <c r="O130" s="31"/>
      <c r="P130" s="9"/>
    </row>
    <row r="131" spans="15:16" ht="11.25">
      <c r="O131" s="31"/>
      <c r="P131" s="9"/>
    </row>
    <row r="132" spans="15:16" ht="11.25">
      <c r="O132" s="31"/>
      <c r="P132" s="9"/>
    </row>
    <row r="133" spans="15:16" ht="11.25">
      <c r="O133" s="31"/>
      <c r="P133" s="9"/>
    </row>
    <row r="134" spans="15:16" ht="11.25">
      <c r="O134" s="31"/>
      <c r="P134" s="9"/>
    </row>
    <row r="135" spans="15:16" ht="11.25">
      <c r="O135" s="31"/>
      <c r="P135" s="9"/>
    </row>
    <row r="136" spans="15:16" ht="11.25">
      <c r="O136" s="31"/>
      <c r="P136" s="9"/>
    </row>
    <row r="137" spans="15:16" ht="11.25">
      <c r="O137" s="31"/>
      <c r="P137" s="9"/>
    </row>
    <row r="138" spans="15:16" ht="11.25">
      <c r="O138" s="31"/>
      <c r="P138" s="9"/>
    </row>
    <row r="139" spans="15:16" ht="11.25">
      <c r="O139" s="31"/>
      <c r="P139" s="9"/>
    </row>
    <row r="140" spans="15:16" ht="11.25">
      <c r="O140" s="31"/>
      <c r="P140" s="9"/>
    </row>
    <row r="141" spans="15:16" ht="11.25">
      <c r="O141" s="31"/>
      <c r="P141" s="9"/>
    </row>
    <row r="142" spans="15:16" ht="11.25">
      <c r="O142" s="31"/>
      <c r="P142" s="9"/>
    </row>
    <row r="143" spans="15:16" ht="11.25">
      <c r="O143" s="31"/>
      <c r="P143" s="9"/>
    </row>
    <row r="144" spans="15:16" ht="11.25">
      <c r="O144" s="31"/>
      <c r="P144" s="9"/>
    </row>
    <row r="145" spans="15:16" ht="11.25">
      <c r="O145" s="31"/>
      <c r="P145" s="9"/>
    </row>
    <row r="146" spans="15:16" ht="11.25">
      <c r="O146" s="31"/>
      <c r="P146" s="9"/>
    </row>
    <row r="147" spans="15:16" ht="11.25">
      <c r="O147" s="31"/>
      <c r="P147" s="9"/>
    </row>
    <row r="148" spans="15:16" ht="11.25">
      <c r="O148" s="31"/>
      <c r="P148" s="9"/>
    </row>
    <row r="149" spans="15:16" ht="11.25">
      <c r="O149" s="31"/>
      <c r="P149" s="9"/>
    </row>
    <row r="150" spans="15:16" ht="11.25">
      <c r="O150" s="31"/>
      <c r="P150" s="9"/>
    </row>
    <row r="151" spans="15:16" ht="11.25">
      <c r="O151" s="31"/>
      <c r="P151" s="9"/>
    </row>
    <row r="152" spans="15:16" ht="11.25">
      <c r="O152" s="31"/>
      <c r="P152" s="9"/>
    </row>
    <row r="153" spans="15:16" ht="11.25">
      <c r="O153" s="31"/>
      <c r="P153" s="9"/>
    </row>
    <row r="154" spans="15:16" ht="11.25">
      <c r="O154" s="31"/>
      <c r="P154" s="9"/>
    </row>
    <row r="155" spans="15:16" ht="11.25">
      <c r="O155" s="31"/>
      <c r="P155" s="9"/>
    </row>
    <row r="156" spans="15:16" ht="11.25">
      <c r="O156" s="31"/>
      <c r="P156" s="9"/>
    </row>
    <row r="157" spans="15:16" ht="11.25">
      <c r="O157" s="31"/>
      <c r="P157" s="9"/>
    </row>
    <row r="158" spans="15:16" ht="11.25">
      <c r="O158" s="31"/>
      <c r="P158" s="9"/>
    </row>
    <row r="159" spans="15:16" ht="11.25">
      <c r="O159" s="31"/>
      <c r="P159" s="9"/>
    </row>
    <row r="160" spans="15:16" ht="11.25">
      <c r="O160" s="31"/>
      <c r="P160" s="9"/>
    </row>
    <row r="161" spans="15:16" ht="11.25">
      <c r="O161" s="31"/>
      <c r="P161" s="9"/>
    </row>
    <row r="162" spans="15:16" ht="11.25">
      <c r="O162" s="31"/>
      <c r="P162" s="9"/>
    </row>
    <row r="163" spans="15:16" ht="11.25">
      <c r="O163" s="31"/>
      <c r="P163" s="9"/>
    </row>
    <row r="164" spans="15:16" ht="11.25">
      <c r="O164" s="31"/>
      <c r="P164" s="9"/>
    </row>
    <row r="165" spans="15:16" ht="11.25">
      <c r="O165" s="31"/>
      <c r="P165" s="9"/>
    </row>
    <row r="166" spans="15:16" ht="11.25">
      <c r="O166" s="31"/>
      <c r="P166" s="9"/>
    </row>
    <row r="167" spans="15:16" ht="11.25">
      <c r="O167" s="31"/>
      <c r="P167" s="9"/>
    </row>
    <row r="168" spans="15:16" ht="11.25">
      <c r="O168" s="31"/>
      <c r="P168" s="9"/>
    </row>
    <row r="169" spans="15:16" ht="11.25">
      <c r="O169" s="31"/>
      <c r="P169" s="9"/>
    </row>
    <row r="170" spans="15:16" ht="11.25">
      <c r="O170" s="31"/>
      <c r="P170" s="9"/>
    </row>
    <row r="171" spans="15:16" ht="11.25">
      <c r="O171" s="31"/>
      <c r="P171" s="9"/>
    </row>
    <row r="172" spans="15:16" ht="11.25">
      <c r="O172" s="31"/>
      <c r="P172" s="9"/>
    </row>
    <row r="173" spans="15:16" ht="11.25">
      <c r="O173" s="31"/>
      <c r="P173" s="9"/>
    </row>
    <row r="174" spans="15:16" ht="11.25">
      <c r="O174" s="31"/>
      <c r="P174" s="9"/>
    </row>
    <row r="175" spans="15:16" ht="11.25">
      <c r="O175" s="31"/>
      <c r="P175" s="9"/>
    </row>
    <row r="176" spans="15:16" ht="11.25">
      <c r="O176" s="31"/>
      <c r="P176" s="9"/>
    </row>
    <row r="177" spans="15:16" ht="11.25">
      <c r="O177" s="31"/>
      <c r="P177" s="9"/>
    </row>
    <row r="178" spans="15:16" ht="11.25">
      <c r="O178" s="31"/>
      <c r="P178" s="9"/>
    </row>
    <row r="179" spans="15:16" ht="11.25">
      <c r="O179" s="31"/>
      <c r="P179" s="9"/>
    </row>
    <row r="180" spans="15:16" ht="11.25">
      <c r="O180" s="31"/>
      <c r="P180" s="9"/>
    </row>
    <row r="181" spans="15:16" ht="11.25">
      <c r="O181" s="31"/>
      <c r="P181" s="9"/>
    </row>
    <row r="182" spans="15:16" ht="11.25">
      <c r="O182" s="31"/>
      <c r="P182" s="9"/>
    </row>
    <row r="183" spans="15:16" ht="11.25">
      <c r="O183" s="31"/>
      <c r="P183" s="9"/>
    </row>
    <row r="184" spans="15:16" ht="11.25">
      <c r="O184" s="31"/>
      <c r="P184" s="9"/>
    </row>
    <row r="185" spans="15:16" ht="11.25">
      <c r="O185" s="31"/>
      <c r="P185" s="9"/>
    </row>
    <row r="186" spans="15:16" ht="11.25">
      <c r="O186" s="31"/>
      <c r="P186" s="9"/>
    </row>
    <row r="187" spans="15:16" ht="11.25">
      <c r="O187" s="31"/>
      <c r="P187" s="9"/>
    </row>
    <row r="188" spans="15:16" ht="11.25">
      <c r="O188" s="31"/>
      <c r="P188" s="9"/>
    </row>
    <row r="189" spans="15:16" ht="11.25">
      <c r="O189" s="31"/>
      <c r="P189" s="9"/>
    </row>
    <row r="190" spans="15:16" ht="11.25">
      <c r="O190" s="31"/>
      <c r="P190" s="9"/>
    </row>
    <row r="191" spans="15:16" ht="11.25">
      <c r="O191" s="31"/>
      <c r="P191" s="9"/>
    </row>
    <row r="192" spans="15:16" ht="11.25">
      <c r="O192" s="31"/>
      <c r="P192" s="9"/>
    </row>
    <row r="193" spans="15:16" ht="11.25">
      <c r="O193" s="31"/>
      <c r="P193" s="9"/>
    </row>
    <row r="194" spans="15:16" ht="11.25">
      <c r="O194" s="31"/>
      <c r="P194" s="9"/>
    </row>
    <row r="195" spans="15:16" ht="11.25">
      <c r="O195" s="31"/>
      <c r="P195" s="9"/>
    </row>
    <row r="196" spans="15:16" ht="11.25">
      <c r="O196" s="31"/>
      <c r="P196" s="9"/>
    </row>
    <row r="197" spans="15:16" ht="11.25">
      <c r="O197" s="31"/>
      <c r="P197" s="9"/>
    </row>
    <row r="198" spans="15:16" ht="11.25">
      <c r="O198" s="31"/>
      <c r="P198" s="9"/>
    </row>
  </sheetData>
  <sheetProtection/>
  <protectedRanges>
    <protectedRange password="CFDF" sqref="N9:O30 I9:K29" name="Bereich1"/>
  </protectedRanges>
  <mergeCells count="3">
    <mergeCell ref="D6:G6"/>
    <mergeCell ref="F7:G7"/>
    <mergeCell ref="D7:E7"/>
  </mergeCells>
  <conditionalFormatting sqref="M9:M29">
    <cfRule type="cellIs" priority="5" dxfId="2" operator="greaterThanOrEqual" stopIfTrue="1">
      <formula>0</formula>
    </cfRule>
    <cfRule type="cellIs" priority="6" dxfId="3" operator="lessThan" stopIfTrue="1">
      <formula>0</formula>
    </cfRule>
  </conditionalFormatting>
  <printOptions headings="1"/>
  <pageMargins left="0.7086614173228347" right="0.7086614173228347" top="0.7874015748031497" bottom="0.7874015748031497" header="0.31496062992125984" footer="0.31496062992125984"/>
  <pageSetup fitToWidth="2" horizontalDpi="600" verticalDpi="6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cv30001</dc:creator>
  <cp:keywords/>
  <dc:description/>
  <cp:lastModifiedBy>z441130</cp:lastModifiedBy>
  <cp:lastPrinted>2012-08-29T10:21:08Z</cp:lastPrinted>
  <dcterms:created xsi:type="dcterms:W3CDTF">2011-12-08T08:37:23Z</dcterms:created>
  <dcterms:modified xsi:type="dcterms:W3CDTF">2012-08-29T10:22:03Z</dcterms:modified>
  <cp:category/>
  <cp:version/>
  <cp:contentType/>
  <cp:contentStatus/>
</cp:coreProperties>
</file>